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년\2021년 예산서\2차추경\"/>
    </mc:Choice>
  </mc:AlternateContent>
  <xr:revisionPtr revIDLastSave="0" documentId="13_ncr:1_{45DC48A1-D298-4D7C-9063-B303AAE5D71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예산총괄표" sheetId="12" r:id="rId1"/>
  </sheets>
  <definedNames>
    <definedName name="_xlnm.Print_Area" localSheetId="0">예산총괄표!$A$1:$J$26</definedName>
  </definedNames>
  <calcPr calcId="191029"/>
</workbook>
</file>

<file path=xl/calcChain.xml><?xml version="1.0" encoding="utf-8"?>
<calcChain xmlns="http://schemas.openxmlformats.org/spreadsheetml/2006/main">
  <c r="J8" i="12" l="1"/>
  <c r="J9" i="12"/>
  <c r="J10" i="12"/>
  <c r="J11" i="12"/>
  <c r="I6" i="12"/>
  <c r="J6" i="12" s="1"/>
  <c r="H6" i="12"/>
  <c r="E9" i="12"/>
  <c r="E10" i="12"/>
  <c r="E11" i="12"/>
  <c r="E6" i="12"/>
  <c r="D6" i="12"/>
  <c r="C6" i="12"/>
  <c r="E21" i="12"/>
  <c r="E22" i="12"/>
  <c r="E23" i="12"/>
  <c r="E24" i="12"/>
  <c r="E25" i="12"/>
  <c r="E7" i="12"/>
  <c r="E8" i="12"/>
  <c r="E12" i="12"/>
  <c r="H20" i="12"/>
  <c r="H13" i="12"/>
  <c r="C20" i="12"/>
  <c r="C13" i="12"/>
  <c r="H5" i="12" l="1"/>
  <c r="C5" i="12"/>
  <c r="E16" i="12"/>
  <c r="E17" i="12"/>
  <c r="E18" i="12"/>
  <c r="D13" i="12" l="1"/>
  <c r="D20" i="12"/>
  <c r="D5" i="12" l="1"/>
  <c r="J22" i="12"/>
  <c r="J26" i="12" l="1"/>
  <c r="J23" i="12"/>
  <c r="J24" i="12"/>
  <c r="J25" i="12"/>
  <c r="J21" i="12"/>
  <c r="J15" i="12"/>
  <c r="J16" i="12"/>
  <c r="J17" i="12"/>
  <c r="J18" i="12"/>
  <c r="J19" i="12"/>
  <c r="J14" i="12"/>
  <c r="J12" i="12"/>
  <c r="J7" i="12"/>
  <c r="E15" i="12"/>
  <c r="E19" i="12"/>
  <c r="E14" i="12"/>
  <c r="E26" i="12" l="1"/>
  <c r="I20" i="12" l="1"/>
  <c r="J20" i="12" s="1"/>
  <c r="E20" i="12"/>
  <c r="I13" i="12"/>
  <c r="E13" i="12"/>
  <c r="E5" i="12" l="1"/>
  <c r="J13" i="12"/>
  <c r="J5" i="12" s="1"/>
  <c r="I5" i="12"/>
</calcChain>
</file>

<file path=xl/sharedStrings.xml><?xml version="1.0" encoding="utf-8"?>
<sst xmlns="http://schemas.openxmlformats.org/spreadsheetml/2006/main" count="61" uniqueCount="35">
  <si>
    <t>관</t>
    <phoneticPr fontId="1" type="noConversion"/>
  </si>
  <si>
    <t>사업수입</t>
    <phoneticPr fontId="1" type="noConversion"/>
  </si>
  <si>
    <t>보조금수입</t>
    <phoneticPr fontId="1" type="noConversion"/>
  </si>
  <si>
    <t>후원금수입</t>
    <phoneticPr fontId="1" type="noConversion"/>
  </si>
  <si>
    <t>전입금</t>
    <phoneticPr fontId="1" type="noConversion"/>
  </si>
  <si>
    <t>이월금</t>
    <phoneticPr fontId="1" type="noConversion"/>
  </si>
  <si>
    <t>잡수입</t>
    <phoneticPr fontId="1" type="noConversion"/>
  </si>
  <si>
    <t>세입</t>
    <phoneticPr fontId="1" type="noConversion"/>
  </si>
  <si>
    <t>세출</t>
    <phoneticPr fontId="1" type="noConversion"/>
  </si>
  <si>
    <t>전출금</t>
    <phoneticPr fontId="1" type="noConversion"/>
  </si>
  <si>
    <t>사업</t>
    <phoneticPr fontId="1" type="noConversion"/>
  </si>
  <si>
    <t>총 수입 합계</t>
  </si>
  <si>
    <t>총 지출 합계</t>
  </si>
  <si>
    <t>복지관 수입 합계</t>
  </si>
  <si>
    <t>복지관 지출 합계</t>
    <phoneticPr fontId="1" type="noConversion"/>
  </si>
  <si>
    <t>사무비</t>
    <phoneticPr fontId="1" type="noConversion"/>
  </si>
  <si>
    <t>사업비</t>
    <phoneticPr fontId="1" type="noConversion"/>
  </si>
  <si>
    <t>잡지출</t>
    <phoneticPr fontId="1" type="noConversion"/>
  </si>
  <si>
    <t>재산조성비</t>
    <phoneticPr fontId="1" type="noConversion"/>
  </si>
  <si>
    <t>예비비및기타</t>
    <phoneticPr fontId="1" type="noConversion"/>
  </si>
  <si>
    <t>발달재활서비스 수입 합계</t>
    <phoneticPr fontId="1" type="noConversion"/>
  </si>
  <si>
    <t>활동지원 수입 합계</t>
    <phoneticPr fontId="1" type="noConversion"/>
  </si>
  <si>
    <t>발달재활서비스 지출 합계</t>
    <phoneticPr fontId="1" type="noConversion"/>
  </si>
  <si>
    <t>활동지원 지출 합계</t>
    <phoneticPr fontId="1" type="noConversion"/>
  </si>
  <si>
    <t>(단위:천원)</t>
    <phoneticPr fontId="1" type="noConversion"/>
  </si>
  <si>
    <t>증감액(B-A)</t>
    <phoneticPr fontId="1" type="noConversion"/>
  </si>
  <si>
    <t>복지관</t>
    <phoneticPr fontId="1" type="noConversion"/>
  </si>
  <si>
    <t>발달재활
서비스</t>
    <phoneticPr fontId="1" type="noConversion"/>
  </si>
  <si>
    <t>활동지원</t>
    <phoneticPr fontId="1" type="noConversion"/>
  </si>
  <si>
    <t>과년도지출</t>
    <phoneticPr fontId="1" type="noConversion"/>
  </si>
  <si>
    <t>기타보조금</t>
    <phoneticPr fontId="1" type="noConversion"/>
  </si>
  <si>
    <t>2021년 1차
추경 예산(A)</t>
    <phoneticPr fontId="1" type="noConversion"/>
  </si>
  <si>
    <t>2021년 1차
추경 예산(A)</t>
    <phoneticPr fontId="1" type="noConversion"/>
  </si>
  <si>
    <t>2021년 2차
추경 예산(B)</t>
    <phoneticPr fontId="1" type="noConversion"/>
  </si>
  <si>
    <t>2021년 2차 추경 사업별 예산 총괄표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</si>
</sst>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HY그래픽"/>
      <family val="1"/>
      <charset val="129"/>
    </font>
    <font>
      <sz val="11"/>
      <color theme="1"/>
      <name val="HY그래픽"/>
      <family val="1"/>
      <charset val="129"/>
    </font>
    <font>
      <b/>
      <sz val="11"/>
      <color theme="1"/>
      <name val="HY그래픽"/>
      <family val="1"/>
      <charset val="129"/>
    </font>
    <font>
      <b/>
      <sz val="10"/>
      <color theme="1"/>
      <name val="HY그래픽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EB91ED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7" xfId="1" applyFont="1" applyBorder="1" applyAlignment="1">
      <alignment horizontal="right" vertical="center"/>
    </xf>
    <xf numFmtId="41" fontId="4" fillId="0" borderId="9" xfId="1" applyFont="1" applyBorder="1" applyAlignment="1">
      <alignment horizontal="right" vertical="center"/>
    </xf>
    <xf numFmtId="41" fontId="4" fillId="0" borderId="7" xfId="1" applyFont="1" applyBorder="1" applyAlignment="1">
      <alignment horizontal="center" vertical="center"/>
    </xf>
    <xf numFmtId="41" fontId="4" fillId="0" borderId="7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41" fontId="4" fillId="0" borderId="9" xfId="1" applyFont="1" applyFill="1" applyBorder="1" applyAlignment="1">
      <alignment horizontal="right" vertical="center"/>
    </xf>
    <xf numFmtId="41" fontId="4" fillId="0" borderId="7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42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4" fillId="0" borderId="5" xfId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1" applyFont="1" applyFill="1" applyBorder="1">
      <alignment vertical="center"/>
    </xf>
    <xf numFmtId="41" fontId="4" fillId="0" borderId="0" xfId="0" applyNumberFormat="1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41" fontId="5" fillId="2" borderId="8" xfId="1" applyFont="1" applyFill="1" applyBorder="1" applyAlignment="1">
      <alignment horizontal="right" vertical="center"/>
    </xf>
    <xf numFmtId="41" fontId="5" fillId="2" borderId="14" xfId="1" applyFont="1" applyFill="1" applyBorder="1" applyAlignment="1">
      <alignment horizontal="right" vertical="center"/>
    </xf>
    <xf numFmtId="41" fontId="5" fillId="3" borderId="8" xfId="1" applyFont="1" applyFill="1" applyBorder="1" applyAlignment="1">
      <alignment horizontal="right" vertical="center"/>
    </xf>
    <xf numFmtId="41" fontId="5" fillId="3" borderId="14" xfId="1" applyFont="1" applyFill="1" applyBorder="1" applyAlignment="1">
      <alignment horizontal="right" vertical="center"/>
    </xf>
    <xf numFmtId="41" fontId="5" fillId="3" borderId="7" xfId="1" applyFont="1" applyFill="1" applyBorder="1" applyAlignment="1">
      <alignment horizontal="right" vertical="center"/>
    </xf>
    <xf numFmtId="41" fontId="5" fillId="3" borderId="9" xfId="1" applyFont="1" applyFill="1" applyBorder="1" applyAlignment="1">
      <alignment horizontal="right" vertical="center"/>
    </xf>
    <xf numFmtId="41" fontId="4" fillId="0" borderId="5" xfId="1" applyFont="1" applyBorder="1" applyAlignment="1">
      <alignment horizontal="right" vertical="center"/>
    </xf>
    <xf numFmtId="41" fontId="4" fillId="0" borderId="6" xfId="1" applyFont="1" applyBorder="1" applyAlignment="1">
      <alignment horizontal="right" vertical="center"/>
    </xf>
    <xf numFmtId="41" fontId="4" fillId="0" borderId="7" xfId="0" applyNumberFormat="1" applyFont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1" fontId="5" fillId="3" borderId="17" xfId="1" applyFont="1" applyFill="1" applyBorder="1" applyAlignment="1">
      <alignment horizontal="center" vertical="center"/>
    </xf>
    <xf numFmtId="41" fontId="5" fillId="3" borderId="15" xfId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1" fontId="5" fillId="2" borderId="17" xfId="1" applyFont="1" applyFill="1" applyBorder="1" applyAlignment="1">
      <alignment horizontal="center" vertical="center"/>
    </xf>
    <xf numFmtId="41" fontId="5" fillId="2" borderId="15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CC"/>
      <color rgb="FFFFCCFF"/>
      <color rgb="FFEB9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1"/>
  <sheetViews>
    <sheetView tabSelected="1" workbookViewId="0">
      <selection activeCell="E18" sqref="E18"/>
    </sheetView>
  </sheetViews>
  <sheetFormatPr defaultRowHeight="13.5"/>
  <cols>
    <col min="1" max="1" width="11.75" style="1" customWidth="1"/>
    <col min="2" max="2" width="11" style="1" customWidth="1"/>
    <col min="3" max="4" width="16.125" style="1" customWidth="1"/>
    <col min="5" max="5" width="15.5" style="1" customWidth="1"/>
    <col min="6" max="6" width="11.875" style="1" customWidth="1"/>
    <col min="7" max="7" width="12.875" style="1" customWidth="1"/>
    <col min="8" max="8" width="15.875" style="1" customWidth="1"/>
    <col min="9" max="9" width="15.375" style="1" customWidth="1"/>
    <col min="10" max="10" width="13.75" style="1" customWidth="1"/>
    <col min="11" max="16384" width="9" style="1"/>
  </cols>
  <sheetData>
    <row r="1" spans="1:13" ht="35.25" customHeight="1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</row>
    <row r="2" spans="1:13" ht="13.5" customHeight="1" thickBo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</row>
    <row r="3" spans="1:13" ht="33.75" customHeight="1" thickBot="1">
      <c r="A3" s="50" t="s">
        <v>7</v>
      </c>
      <c r="B3" s="51"/>
      <c r="C3" s="51"/>
      <c r="D3" s="51"/>
      <c r="E3" s="52"/>
      <c r="F3" s="51" t="s">
        <v>8</v>
      </c>
      <c r="G3" s="51"/>
      <c r="H3" s="51"/>
      <c r="I3" s="51"/>
      <c r="J3" s="52"/>
    </row>
    <row r="4" spans="1:13" ht="27">
      <c r="A4" s="2" t="s">
        <v>10</v>
      </c>
      <c r="B4" s="3" t="s">
        <v>0</v>
      </c>
      <c r="C4" s="23" t="s">
        <v>31</v>
      </c>
      <c r="D4" s="23" t="s">
        <v>33</v>
      </c>
      <c r="E4" s="4" t="s">
        <v>25</v>
      </c>
      <c r="F4" s="5" t="s">
        <v>10</v>
      </c>
      <c r="G4" s="3" t="s">
        <v>0</v>
      </c>
      <c r="H4" s="23" t="s">
        <v>32</v>
      </c>
      <c r="I4" s="23" t="s">
        <v>33</v>
      </c>
      <c r="J4" s="4" t="s">
        <v>25</v>
      </c>
    </row>
    <row r="5" spans="1:13" ht="19.5" customHeight="1">
      <c r="A5" s="53" t="s">
        <v>11</v>
      </c>
      <c r="B5" s="54"/>
      <c r="C5" s="24">
        <f>C6+C13+C20</f>
        <v>2710494.7819999997</v>
      </c>
      <c r="D5" s="24">
        <f>D6+D13+D20</f>
        <v>2711290.7819999997</v>
      </c>
      <c r="E5" s="25">
        <f>E6+E13+E20</f>
        <v>796</v>
      </c>
      <c r="F5" s="55" t="s">
        <v>12</v>
      </c>
      <c r="G5" s="56"/>
      <c r="H5" s="24">
        <f>H6+H13+H20</f>
        <v>2710495.2</v>
      </c>
      <c r="I5" s="24">
        <f>I6+I13+I20</f>
        <v>2711291.1999599999</v>
      </c>
      <c r="J5" s="25">
        <f>J6+J13+J20</f>
        <v>795.99995999992825</v>
      </c>
    </row>
    <row r="6" spans="1:13" ht="15.75" customHeight="1">
      <c r="A6" s="38" t="s">
        <v>13</v>
      </c>
      <c r="B6" s="39"/>
      <c r="C6" s="26">
        <f>SUM(C7:C12)</f>
        <v>1404758</v>
      </c>
      <c r="D6" s="26">
        <f>SUM(D7:D12)</f>
        <v>1418829</v>
      </c>
      <c r="E6" s="27">
        <f>+D6-C6</f>
        <v>14071</v>
      </c>
      <c r="F6" s="40" t="s">
        <v>14</v>
      </c>
      <c r="G6" s="41"/>
      <c r="H6" s="26">
        <f>SUM(H7:H12)</f>
        <v>1404758</v>
      </c>
      <c r="I6" s="26">
        <f>SUM(I7:I12)</f>
        <v>1418828.9999599999</v>
      </c>
      <c r="J6" s="27">
        <f>+I6-H6</f>
        <v>14070.999959999928</v>
      </c>
    </row>
    <row r="7" spans="1:13" ht="15.75" customHeight="1">
      <c r="A7" s="44" t="s">
        <v>26</v>
      </c>
      <c r="B7" s="6" t="s">
        <v>1</v>
      </c>
      <c r="C7" s="7">
        <v>164043</v>
      </c>
      <c r="D7" s="7">
        <v>163643</v>
      </c>
      <c r="E7" s="12">
        <f t="shared" ref="E7:E11" si="0">+D7-C7</f>
        <v>-400</v>
      </c>
      <c r="F7" s="46" t="s">
        <v>26</v>
      </c>
      <c r="G7" s="9" t="s">
        <v>15</v>
      </c>
      <c r="H7" s="7">
        <v>1077179</v>
      </c>
      <c r="I7" s="7">
        <v>1077648.9999599999</v>
      </c>
      <c r="J7" s="8">
        <f>+I7-H7</f>
        <v>469.99995999992825</v>
      </c>
    </row>
    <row r="8" spans="1:13" ht="15.75" customHeight="1">
      <c r="A8" s="45"/>
      <c r="B8" s="6" t="s">
        <v>2</v>
      </c>
      <c r="C8" s="7">
        <v>1104818</v>
      </c>
      <c r="D8" s="7">
        <v>1106818</v>
      </c>
      <c r="E8" s="12">
        <f t="shared" si="0"/>
        <v>2000</v>
      </c>
      <c r="F8" s="47"/>
      <c r="G8" s="9" t="s">
        <v>18</v>
      </c>
      <c r="H8" s="7">
        <v>23743</v>
      </c>
      <c r="I8" s="7">
        <v>23743</v>
      </c>
      <c r="J8" s="8">
        <f t="shared" ref="J8:J11" si="1">+I8-H8</f>
        <v>0</v>
      </c>
    </row>
    <row r="9" spans="1:13" ht="15.75" customHeight="1">
      <c r="A9" s="45"/>
      <c r="B9" s="6" t="s">
        <v>3</v>
      </c>
      <c r="C9" s="7">
        <v>70355</v>
      </c>
      <c r="D9" s="7">
        <v>72816</v>
      </c>
      <c r="E9" s="12">
        <f t="shared" si="0"/>
        <v>2461</v>
      </c>
      <c r="F9" s="47"/>
      <c r="G9" s="9" t="s">
        <v>16</v>
      </c>
      <c r="H9" s="7">
        <v>291139</v>
      </c>
      <c r="I9" s="7">
        <v>300810</v>
      </c>
      <c r="J9" s="8">
        <f t="shared" si="1"/>
        <v>9671</v>
      </c>
    </row>
    <row r="10" spans="1:13" ht="15.75" customHeight="1">
      <c r="A10" s="45"/>
      <c r="B10" s="6" t="s">
        <v>4</v>
      </c>
      <c r="C10" s="10">
        <v>5000</v>
      </c>
      <c r="D10" s="10">
        <v>5000</v>
      </c>
      <c r="E10" s="12">
        <f t="shared" si="0"/>
        <v>0</v>
      </c>
      <c r="F10" s="47"/>
      <c r="G10" s="9" t="s">
        <v>29</v>
      </c>
      <c r="H10" s="7">
        <v>0</v>
      </c>
      <c r="I10" s="7">
        <v>0</v>
      </c>
      <c r="J10" s="8">
        <f t="shared" si="1"/>
        <v>0</v>
      </c>
    </row>
    <row r="11" spans="1:13" ht="15.75" customHeight="1">
      <c r="A11" s="45"/>
      <c r="B11" s="6" t="s">
        <v>6</v>
      </c>
      <c r="C11" s="7">
        <v>59772</v>
      </c>
      <c r="D11" s="7">
        <v>59772</v>
      </c>
      <c r="E11" s="12">
        <f t="shared" si="0"/>
        <v>0</v>
      </c>
      <c r="F11" s="47"/>
      <c r="G11" s="9" t="s">
        <v>17</v>
      </c>
      <c r="H11" s="7">
        <v>200</v>
      </c>
      <c r="I11" s="7">
        <v>3000</v>
      </c>
      <c r="J11" s="8">
        <f t="shared" si="1"/>
        <v>2800</v>
      </c>
    </row>
    <row r="12" spans="1:13" ht="15.75" customHeight="1">
      <c r="A12" s="45"/>
      <c r="B12" s="6" t="s">
        <v>5</v>
      </c>
      <c r="C12" s="7">
        <v>770</v>
      </c>
      <c r="D12" s="7">
        <v>10780</v>
      </c>
      <c r="E12" s="12">
        <f>+D12-C12</f>
        <v>10010</v>
      </c>
      <c r="F12" s="47"/>
      <c r="G12" s="9" t="s">
        <v>19</v>
      </c>
      <c r="H12" s="7">
        <v>12497</v>
      </c>
      <c r="I12" s="7">
        <v>13627</v>
      </c>
      <c r="J12" s="8">
        <f t="shared" ref="J12" si="2">+I12-H12</f>
        <v>1130</v>
      </c>
    </row>
    <row r="13" spans="1:13" ht="15.75" customHeight="1">
      <c r="A13" s="42" t="s">
        <v>20</v>
      </c>
      <c r="B13" s="43"/>
      <c r="C13" s="28">
        <f>SUM(C14:C19)</f>
        <v>59484.781999999999</v>
      </c>
      <c r="D13" s="28">
        <f>SUM(D14:D19)</f>
        <v>59484.781999999999</v>
      </c>
      <c r="E13" s="29">
        <f>+D13-C13</f>
        <v>0</v>
      </c>
      <c r="F13" s="39" t="s">
        <v>22</v>
      </c>
      <c r="G13" s="43"/>
      <c r="H13" s="28">
        <f>SUM(H14:H19)</f>
        <v>59485.2</v>
      </c>
      <c r="I13" s="28">
        <f>SUM(I14:I19)</f>
        <v>59485.2</v>
      </c>
      <c r="J13" s="29">
        <f>+I13-H13</f>
        <v>0</v>
      </c>
      <c r="M13" s="14"/>
    </row>
    <row r="14" spans="1:13" ht="15.75" customHeight="1">
      <c r="A14" s="57" t="s">
        <v>27</v>
      </c>
      <c r="B14" s="11" t="s">
        <v>1</v>
      </c>
      <c r="C14" s="10">
        <v>55440</v>
      </c>
      <c r="D14" s="10">
        <v>55440</v>
      </c>
      <c r="E14" s="12">
        <f>+D14-C14</f>
        <v>0</v>
      </c>
      <c r="F14" s="59" t="s">
        <v>27</v>
      </c>
      <c r="G14" s="9" t="s">
        <v>15</v>
      </c>
      <c r="H14" s="7">
        <v>56630.2</v>
      </c>
      <c r="I14" s="7">
        <v>56630.2</v>
      </c>
      <c r="J14" s="8">
        <f>+I14-H14</f>
        <v>0</v>
      </c>
    </row>
    <row r="15" spans="1:13" ht="15.75" customHeight="1">
      <c r="A15" s="57"/>
      <c r="B15" s="11" t="s">
        <v>30</v>
      </c>
      <c r="C15" s="10">
        <v>0</v>
      </c>
      <c r="D15" s="10">
        <v>0</v>
      </c>
      <c r="E15" s="12">
        <f t="shared" ref="E15:E19" si="3">+D15-C15</f>
        <v>0</v>
      </c>
      <c r="F15" s="59"/>
      <c r="G15" s="9" t="s">
        <v>18</v>
      </c>
      <c r="H15" s="7">
        <v>800</v>
      </c>
      <c r="I15" s="7">
        <v>800</v>
      </c>
      <c r="J15" s="8">
        <f t="shared" ref="J15:J19" si="4">+I15-H15</f>
        <v>0</v>
      </c>
    </row>
    <row r="16" spans="1:13" ht="15.75" customHeight="1">
      <c r="A16" s="58"/>
      <c r="B16" s="11" t="s">
        <v>4</v>
      </c>
      <c r="C16" s="10">
        <v>0</v>
      </c>
      <c r="D16" s="10">
        <v>0</v>
      </c>
      <c r="E16" s="12">
        <f t="shared" ref="E16:E18" si="5">+D16-C16</f>
        <v>0</v>
      </c>
      <c r="F16" s="60"/>
      <c r="G16" s="9" t="s">
        <v>16</v>
      </c>
      <c r="H16" s="7">
        <v>700</v>
      </c>
      <c r="I16" s="7">
        <v>700</v>
      </c>
      <c r="J16" s="8">
        <f t="shared" si="4"/>
        <v>0</v>
      </c>
    </row>
    <row r="17" spans="1:10" ht="15.75" customHeight="1">
      <c r="A17" s="58"/>
      <c r="B17" s="11" t="s">
        <v>6</v>
      </c>
      <c r="C17" s="10">
        <v>2</v>
      </c>
      <c r="D17" s="10">
        <v>2</v>
      </c>
      <c r="E17" s="12">
        <f t="shared" si="5"/>
        <v>0</v>
      </c>
      <c r="F17" s="60"/>
      <c r="G17" s="9" t="s">
        <v>9</v>
      </c>
      <c r="H17" s="7">
        <v>0</v>
      </c>
      <c r="I17" s="7">
        <v>0</v>
      </c>
      <c r="J17" s="8">
        <f t="shared" si="4"/>
        <v>0</v>
      </c>
    </row>
    <row r="18" spans="1:10" ht="15.75" customHeight="1">
      <c r="A18" s="58"/>
      <c r="B18" s="11" t="s">
        <v>5</v>
      </c>
      <c r="C18" s="7">
        <v>4042.7820000000002</v>
      </c>
      <c r="D18" s="7">
        <v>4042.7820000000002</v>
      </c>
      <c r="E18" s="12">
        <f t="shared" si="5"/>
        <v>0</v>
      </c>
      <c r="F18" s="60"/>
      <c r="G18" s="9" t="s">
        <v>17</v>
      </c>
      <c r="H18" s="10">
        <v>100</v>
      </c>
      <c r="I18" s="10">
        <v>100</v>
      </c>
      <c r="J18" s="8">
        <f t="shared" si="4"/>
        <v>0</v>
      </c>
    </row>
    <row r="19" spans="1:10" ht="15.75" customHeight="1">
      <c r="A19" s="58"/>
      <c r="B19" s="11"/>
      <c r="C19" s="7"/>
      <c r="D19" s="7"/>
      <c r="E19" s="12">
        <f t="shared" si="3"/>
        <v>0</v>
      </c>
      <c r="F19" s="60"/>
      <c r="G19" s="13" t="s">
        <v>19</v>
      </c>
      <c r="H19" s="10">
        <v>1255</v>
      </c>
      <c r="I19" s="10">
        <v>1255</v>
      </c>
      <c r="J19" s="8">
        <f t="shared" si="4"/>
        <v>0</v>
      </c>
    </row>
    <row r="20" spans="1:10" ht="15.75" customHeight="1">
      <c r="A20" s="42" t="s">
        <v>21</v>
      </c>
      <c r="B20" s="43"/>
      <c r="C20" s="28">
        <f t="shared" ref="C20:D20" si="6">SUM(C21:C24)</f>
        <v>1246252</v>
      </c>
      <c r="D20" s="28">
        <f t="shared" si="6"/>
        <v>1232977</v>
      </c>
      <c r="E20" s="29">
        <f>+D20-C20</f>
        <v>-13275</v>
      </c>
      <c r="F20" s="39" t="s">
        <v>23</v>
      </c>
      <c r="G20" s="43"/>
      <c r="H20" s="28">
        <f>SUM(H21:H26)</f>
        <v>1246252</v>
      </c>
      <c r="I20" s="28">
        <f>SUM(I21:I26)</f>
        <v>1232977</v>
      </c>
      <c r="J20" s="29">
        <f>+I20-H20</f>
        <v>-13275</v>
      </c>
    </row>
    <row r="21" spans="1:10" ht="15.75" customHeight="1">
      <c r="A21" s="44" t="s">
        <v>28</v>
      </c>
      <c r="B21" s="15" t="s">
        <v>2</v>
      </c>
      <c r="C21" s="7">
        <v>35808</v>
      </c>
      <c r="D21" s="7">
        <v>22533</v>
      </c>
      <c r="E21" s="8">
        <f t="shared" ref="E21:E24" si="7">D21-C21</f>
        <v>-13275</v>
      </c>
      <c r="F21" s="46" t="s">
        <v>28</v>
      </c>
      <c r="G21" s="13" t="s">
        <v>15</v>
      </c>
      <c r="H21" s="32">
        <v>925513</v>
      </c>
      <c r="I21" s="33">
        <v>928744</v>
      </c>
      <c r="J21" s="34">
        <f>+I21-H21</f>
        <v>3231</v>
      </c>
    </row>
    <row r="22" spans="1:10" ht="15.75" customHeight="1">
      <c r="A22" s="44"/>
      <c r="B22" s="15" t="s">
        <v>1</v>
      </c>
      <c r="C22" s="7">
        <v>901935</v>
      </c>
      <c r="D22" s="7">
        <v>901935</v>
      </c>
      <c r="E22" s="8">
        <f t="shared" si="7"/>
        <v>0</v>
      </c>
      <c r="F22" s="46"/>
      <c r="G22" s="16" t="s">
        <v>18</v>
      </c>
      <c r="H22" s="10">
        <v>4500</v>
      </c>
      <c r="I22" s="10">
        <v>4500</v>
      </c>
      <c r="J22" s="34">
        <f>+I22-H22</f>
        <v>0</v>
      </c>
    </row>
    <row r="23" spans="1:10" ht="15.75" customHeight="1">
      <c r="A23" s="45"/>
      <c r="B23" s="15" t="s">
        <v>6</v>
      </c>
      <c r="C23" s="7">
        <v>308186</v>
      </c>
      <c r="D23" s="7">
        <v>308186</v>
      </c>
      <c r="E23" s="8">
        <f t="shared" si="7"/>
        <v>0</v>
      </c>
      <c r="F23" s="47"/>
      <c r="G23" s="16" t="s">
        <v>16</v>
      </c>
      <c r="H23" s="10">
        <v>11820</v>
      </c>
      <c r="I23" s="10">
        <v>11820</v>
      </c>
      <c r="J23" s="34">
        <f t="shared" ref="J23:J25" si="8">+I23-H23</f>
        <v>0</v>
      </c>
    </row>
    <row r="24" spans="1:10" ht="15.75" customHeight="1">
      <c r="A24" s="45"/>
      <c r="B24" s="15" t="s">
        <v>5</v>
      </c>
      <c r="C24" s="7">
        <v>323</v>
      </c>
      <c r="D24" s="7">
        <v>323</v>
      </c>
      <c r="E24" s="8">
        <f t="shared" si="7"/>
        <v>0</v>
      </c>
      <c r="F24" s="47"/>
      <c r="G24" s="16" t="s">
        <v>9</v>
      </c>
      <c r="H24" s="10">
        <v>0</v>
      </c>
      <c r="I24" s="10">
        <v>0</v>
      </c>
      <c r="J24" s="34">
        <f t="shared" si="8"/>
        <v>0</v>
      </c>
    </row>
    <row r="25" spans="1:10" ht="15.75" customHeight="1">
      <c r="A25" s="45"/>
      <c r="B25" s="15"/>
      <c r="C25" s="7"/>
      <c r="D25" s="7"/>
      <c r="E25" s="8">
        <f>D25-C25</f>
        <v>0</v>
      </c>
      <c r="F25" s="47"/>
      <c r="G25" s="16" t="s">
        <v>17</v>
      </c>
      <c r="H25" s="32">
        <v>300</v>
      </c>
      <c r="I25" s="33">
        <v>300</v>
      </c>
      <c r="J25" s="34">
        <f t="shared" si="8"/>
        <v>0</v>
      </c>
    </row>
    <row r="26" spans="1:10" ht="15.75" customHeight="1" thickBot="1">
      <c r="A26" s="62"/>
      <c r="B26" s="17"/>
      <c r="C26" s="30"/>
      <c r="D26" s="30"/>
      <c r="E26" s="31">
        <f t="shared" ref="E26" si="9">C26-D26</f>
        <v>0</v>
      </c>
      <c r="F26" s="61"/>
      <c r="G26" s="18" t="s">
        <v>19</v>
      </c>
      <c r="H26" s="35">
        <v>304119</v>
      </c>
      <c r="I26" s="36">
        <v>287613</v>
      </c>
      <c r="J26" s="37">
        <f>+I26-H26</f>
        <v>-16506</v>
      </c>
    </row>
    <row r="27" spans="1:10">
      <c r="A27" s="19"/>
      <c r="B27" s="19"/>
      <c r="C27" s="19"/>
      <c r="D27" s="19"/>
      <c r="E27" s="19"/>
      <c r="F27" s="20"/>
      <c r="G27" s="20"/>
      <c r="H27" s="21"/>
      <c r="I27" s="21"/>
      <c r="J27" s="22"/>
    </row>
    <row r="28" spans="1:10">
      <c r="A28" s="19"/>
      <c r="B28" s="19"/>
      <c r="C28" s="19"/>
      <c r="D28" s="19"/>
      <c r="E28" s="19"/>
      <c r="F28" s="20"/>
      <c r="G28" s="20"/>
      <c r="H28" s="21"/>
      <c r="I28" s="21"/>
      <c r="J28" s="22"/>
    </row>
    <row r="29" spans="1:10">
      <c r="A29" s="19"/>
      <c r="B29" s="19"/>
      <c r="C29" s="19"/>
      <c r="D29" s="19"/>
      <c r="E29" s="19"/>
      <c r="F29" s="20"/>
      <c r="G29" s="20"/>
      <c r="H29" s="21"/>
      <c r="I29" s="21"/>
      <c r="J29" s="22"/>
    </row>
    <row r="30" spans="1:10">
      <c r="A30" s="19"/>
      <c r="B30" s="19"/>
      <c r="C30" s="19"/>
      <c r="D30" s="19"/>
      <c r="E30" s="19"/>
      <c r="F30" s="20"/>
      <c r="G30" s="20"/>
      <c r="H30" s="21"/>
      <c r="I30" s="21"/>
      <c r="J30" s="22"/>
    </row>
    <row r="31" spans="1:10">
      <c r="A31" s="19"/>
      <c r="B31" s="19"/>
      <c r="C31" s="19"/>
      <c r="D31" s="19"/>
      <c r="E31" s="19"/>
      <c r="F31" s="20"/>
      <c r="G31" s="20"/>
      <c r="H31" s="22"/>
      <c r="I31" s="22"/>
      <c r="J31" s="22"/>
    </row>
  </sheetData>
  <mergeCells count="18">
    <mergeCell ref="A20:B20"/>
    <mergeCell ref="A14:A19"/>
    <mergeCell ref="F20:G20"/>
    <mergeCell ref="F14:F19"/>
    <mergeCell ref="F21:F26"/>
    <mergeCell ref="A21:A26"/>
    <mergeCell ref="A2:J2"/>
    <mergeCell ref="A1:J1"/>
    <mergeCell ref="A3:E3"/>
    <mergeCell ref="F3:J3"/>
    <mergeCell ref="A5:B5"/>
    <mergeCell ref="F5:G5"/>
    <mergeCell ref="A6:B6"/>
    <mergeCell ref="F6:G6"/>
    <mergeCell ref="A13:B13"/>
    <mergeCell ref="A7:A12"/>
    <mergeCell ref="F7:F12"/>
    <mergeCell ref="F13:G13"/>
  </mergeCells>
  <phoneticPr fontId="1" type="noConversion"/>
  <printOptions horizontalCentered="1"/>
  <pageMargins left="0.23622047244094491" right="0.19685039370078741" top="0.39370078740157483" bottom="0.27559055118110237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예산총괄표</vt:lpstr>
      <vt:lpstr>예산총괄표!Print_Area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총무회계</dc:creator>
  <cp:lastModifiedBy>전지영</cp:lastModifiedBy>
  <cp:lastPrinted>2021-03-22T07:17:51Z</cp:lastPrinted>
  <dcterms:created xsi:type="dcterms:W3CDTF">2013-01-17T01:21:35Z</dcterms:created>
  <dcterms:modified xsi:type="dcterms:W3CDTF">2021-06-09T02:05:22Z</dcterms:modified>
</cp:coreProperties>
</file>