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D:\회계서류\회계서류\결산서\2020년 결산서\"/>
    </mc:Choice>
  </mc:AlternateContent>
  <xr:revisionPtr revIDLastSave="0" documentId="13_ncr:1_{3DBF846B-F16C-4BD4-8094-D73E791F6D24}" xr6:coauthVersionLast="46" xr6:coauthVersionMax="46" xr10:uidLastSave="{00000000-0000-0000-0000-000000000000}"/>
  <bookViews>
    <workbookView xWindow="-120" yWindow="-120" windowWidth="25440" windowHeight="15390" xr2:uid="{00000000-000D-0000-FFFF-FFFF00000000}"/>
  </bookViews>
  <sheets>
    <sheet name="결산총괄표" sheetId="2" r:id="rId1"/>
  </sheets>
  <definedNames>
    <definedName name="_xlnm.Print_Area" localSheetId="0">결산총괄표!$A$1:$J$28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2" l="1"/>
  <c r="E6" i="2" l="1"/>
  <c r="E7" i="2"/>
  <c r="E8" i="2"/>
  <c r="E9" i="2"/>
  <c r="E10" i="2"/>
  <c r="E11" i="2"/>
  <c r="I21" i="2" l="1"/>
  <c r="H21" i="2"/>
  <c r="D21" i="2"/>
  <c r="C21" i="2"/>
  <c r="E25" i="2"/>
  <c r="I13" i="2"/>
  <c r="J16" i="2" l="1"/>
  <c r="E17" i="2"/>
  <c r="E16" i="2"/>
  <c r="H5" i="2"/>
  <c r="H4" i="2" s="1"/>
  <c r="D5" i="2"/>
  <c r="D4" i="2" s="1"/>
  <c r="C5" i="2"/>
  <c r="J28" i="2"/>
  <c r="J27" i="2"/>
  <c r="J26" i="2"/>
  <c r="J25" i="2"/>
  <c r="J24" i="2"/>
  <c r="E24" i="2"/>
  <c r="J23" i="2"/>
  <c r="E23" i="2"/>
  <c r="J22" i="2"/>
  <c r="E22" i="2"/>
  <c r="J20" i="2"/>
  <c r="E20" i="2"/>
  <c r="J19" i="2"/>
  <c r="E19" i="2"/>
  <c r="J18" i="2"/>
  <c r="J17" i="2"/>
  <c r="J15" i="2"/>
  <c r="E15" i="2"/>
  <c r="J14" i="2"/>
  <c r="E14" i="2"/>
  <c r="D13" i="2"/>
  <c r="C13" i="2"/>
  <c r="J12" i="2"/>
  <c r="J11" i="2"/>
  <c r="J10" i="2"/>
  <c r="J9" i="2"/>
  <c r="J8" i="2"/>
  <c r="J7" i="2"/>
  <c r="J6" i="2"/>
  <c r="E21" i="2" l="1"/>
  <c r="C4" i="2"/>
  <c r="J13" i="2"/>
  <c r="J21" i="2"/>
  <c r="E5" i="2"/>
  <c r="I5" i="2"/>
  <c r="I4" i="2" s="1"/>
  <c r="J5" i="2"/>
  <c r="E13" i="2"/>
  <c r="E4" i="2" l="1"/>
  <c r="J4" i="2"/>
</calcChain>
</file>

<file path=xl/sharedStrings.xml><?xml version="1.0" encoding="utf-8"?>
<sst xmlns="http://schemas.openxmlformats.org/spreadsheetml/2006/main" count="62" uniqueCount="35">
  <si>
    <t>세입</t>
    <phoneticPr fontId="3" type="noConversion"/>
  </si>
  <si>
    <t>세출</t>
    <phoneticPr fontId="3" type="noConversion"/>
  </si>
  <si>
    <t>사업</t>
    <phoneticPr fontId="3" type="noConversion"/>
  </si>
  <si>
    <t>항</t>
    <phoneticPr fontId="3" type="noConversion"/>
  </si>
  <si>
    <t>예산액</t>
    <phoneticPr fontId="3" type="noConversion"/>
  </si>
  <si>
    <t>결산액</t>
    <phoneticPr fontId="3" type="noConversion"/>
  </si>
  <si>
    <t>증감액</t>
    <phoneticPr fontId="3" type="noConversion"/>
  </si>
  <si>
    <t>총 수입 합계</t>
  </si>
  <si>
    <t>총 지출 합계</t>
  </si>
  <si>
    <t>복지관 수입 합계</t>
  </si>
  <si>
    <t>복지관 지출 합계</t>
    <phoneticPr fontId="3" type="noConversion"/>
  </si>
  <si>
    <t>복지관</t>
    <phoneticPr fontId="3" type="noConversion"/>
  </si>
  <si>
    <t>복지관</t>
    <phoneticPr fontId="3" type="noConversion"/>
  </si>
  <si>
    <t>이월금</t>
    <phoneticPr fontId="3" type="noConversion"/>
  </si>
  <si>
    <t>활동보조 수입 합계</t>
    <phoneticPr fontId="3" type="noConversion"/>
  </si>
  <si>
    <t>활동보조 지출 합계</t>
    <phoneticPr fontId="3" type="noConversion"/>
  </si>
  <si>
    <t>활동보조</t>
    <phoneticPr fontId="3" type="noConversion"/>
  </si>
  <si>
    <t>사업수입</t>
  </si>
  <si>
    <t>보조금수입</t>
  </si>
  <si>
    <t>후원금수입</t>
  </si>
  <si>
    <t>전입금</t>
  </si>
  <si>
    <t>이월금</t>
  </si>
  <si>
    <t>잡수입</t>
  </si>
  <si>
    <t>인건비</t>
  </si>
  <si>
    <t>업무추진비</t>
  </si>
  <si>
    <t>운영비</t>
  </si>
  <si>
    <t>시설비</t>
  </si>
  <si>
    <t>사업비</t>
  </si>
  <si>
    <t>잡지출</t>
  </si>
  <si>
    <t>잡수입</t>
    <phoneticPr fontId="3" type="noConversion"/>
  </si>
  <si>
    <t>2020년 결산총괄표</t>
    <phoneticPr fontId="3" type="noConversion"/>
  </si>
  <si>
    <t>발달재활 수입 합계</t>
    <phoneticPr fontId="3" type="noConversion"/>
  </si>
  <si>
    <t>발달재활</t>
    <phoneticPr fontId="3" type="noConversion"/>
  </si>
  <si>
    <t>발달재활 지출 합계</t>
    <phoneticPr fontId="3" type="noConversion"/>
  </si>
  <si>
    <t>예비비및기타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</si>
</sst>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7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22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41" fontId="4" fillId="2" borderId="13" xfId="1" applyFont="1" applyFill="1" applyBorder="1" applyAlignment="1">
      <alignment horizontal="center" vertical="center"/>
    </xf>
    <xf numFmtId="41" fontId="4" fillId="2" borderId="15" xfId="1" applyFont="1" applyFill="1" applyBorder="1" applyAlignment="1">
      <alignment horizontal="center" vertical="center"/>
    </xf>
    <xf numFmtId="41" fontId="4" fillId="2" borderId="17" xfId="1" applyFont="1" applyFill="1" applyBorder="1">
      <alignment vertical="center"/>
    </xf>
    <xf numFmtId="41" fontId="5" fillId="0" borderId="17" xfId="1" applyFont="1" applyFill="1" applyBorder="1" applyAlignment="1">
      <alignment horizontal="right" vertical="center"/>
    </xf>
    <xf numFmtId="0" fontId="4" fillId="0" borderId="17" xfId="0" applyFont="1" applyFill="1" applyBorder="1" applyAlignment="1">
      <alignment vertical="center"/>
    </xf>
    <xf numFmtId="41" fontId="4" fillId="3" borderId="13" xfId="1" applyFont="1" applyFill="1" applyBorder="1" applyAlignment="1">
      <alignment horizontal="center" vertical="center"/>
    </xf>
    <xf numFmtId="0" fontId="5" fillId="0" borderId="0" xfId="0" applyFont="1">
      <alignment vertical="center"/>
    </xf>
    <xf numFmtId="41" fontId="5" fillId="0" borderId="18" xfId="1" applyFont="1" applyFill="1" applyBorder="1">
      <alignment vertical="center"/>
    </xf>
    <xf numFmtId="0" fontId="5" fillId="0" borderId="0" xfId="0" applyFont="1" applyFill="1">
      <alignment vertical="center"/>
    </xf>
    <xf numFmtId="0" fontId="5" fillId="0" borderId="12" xfId="0" applyFont="1" applyFill="1" applyBorder="1" applyAlignment="1">
      <alignment vertical="center"/>
    </xf>
    <xf numFmtId="0" fontId="5" fillId="0" borderId="0" xfId="0" applyFont="1" applyAlignment="1">
      <alignment vertical="center" wrapText="1"/>
    </xf>
    <xf numFmtId="41" fontId="5" fillId="0" borderId="17" xfId="1" applyFont="1" applyFill="1" applyBorder="1">
      <alignment vertical="center"/>
    </xf>
    <xf numFmtId="0" fontId="5" fillId="0" borderId="17" xfId="0" applyFont="1" applyFill="1" applyBorder="1" applyAlignment="1">
      <alignment vertical="center"/>
    </xf>
    <xf numFmtId="41" fontId="5" fillId="0" borderId="18" xfId="0" applyNumberFormat="1" applyFont="1" applyFill="1" applyBorder="1">
      <alignment vertical="center"/>
    </xf>
    <xf numFmtId="0" fontId="5" fillId="0" borderId="17" xfId="0" applyFont="1" applyFill="1" applyBorder="1">
      <alignment vertical="center"/>
    </xf>
    <xf numFmtId="0" fontId="5" fillId="0" borderId="0" xfId="0" applyFont="1" applyFill="1" applyBorder="1">
      <alignment vertical="center"/>
    </xf>
    <xf numFmtId="0" fontId="5" fillId="0" borderId="0" xfId="0" applyFont="1" applyFill="1" applyBorder="1" applyAlignment="1">
      <alignment vertical="center"/>
    </xf>
    <xf numFmtId="41" fontId="5" fillId="0" borderId="0" xfId="1" applyFont="1" applyFill="1" applyBorder="1">
      <alignment vertical="center"/>
    </xf>
    <xf numFmtId="41" fontId="5" fillId="0" borderId="0" xfId="0" applyNumberFormat="1" applyFont="1" applyFill="1" applyBorder="1">
      <alignment vertical="center"/>
    </xf>
    <xf numFmtId="0" fontId="6" fillId="0" borderId="19" xfId="0" applyFont="1" applyFill="1" applyBorder="1" applyAlignment="1">
      <alignment horizontal="left" vertical="center" wrapText="1"/>
    </xf>
    <xf numFmtId="3" fontId="6" fillId="0" borderId="19" xfId="0" applyNumberFormat="1" applyFont="1" applyFill="1" applyBorder="1" applyAlignment="1">
      <alignment horizontal="right" vertical="center" wrapText="1"/>
    </xf>
    <xf numFmtId="0" fontId="6" fillId="0" borderId="19" xfId="0" applyFont="1" applyFill="1" applyBorder="1" applyAlignment="1">
      <alignment horizontal="right" vertical="center" wrapText="1"/>
    </xf>
    <xf numFmtId="0" fontId="6" fillId="0" borderId="21" xfId="0" applyFont="1" applyFill="1" applyBorder="1" applyAlignment="1">
      <alignment horizontal="left" vertical="center" wrapText="1"/>
    </xf>
    <xf numFmtId="3" fontId="6" fillId="0" borderId="21" xfId="0" applyNumberFormat="1" applyFont="1" applyFill="1" applyBorder="1" applyAlignment="1">
      <alignment horizontal="right" vertical="center" wrapText="1"/>
    </xf>
    <xf numFmtId="3" fontId="6" fillId="0" borderId="20" xfId="0" applyNumberFormat="1" applyFont="1" applyFill="1" applyBorder="1" applyAlignment="1">
      <alignment horizontal="right" vertical="center" wrapText="1"/>
    </xf>
    <xf numFmtId="0" fontId="6" fillId="0" borderId="20" xfId="0" applyFont="1" applyFill="1" applyBorder="1" applyAlignment="1">
      <alignment horizontal="left" vertical="center" wrapText="1"/>
    </xf>
    <xf numFmtId="41" fontId="6" fillId="0" borderId="20" xfId="1" applyFont="1" applyFill="1" applyBorder="1" applyAlignment="1">
      <alignment horizontal="right" vertical="center" wrapText="1"/>
    </xf>
    <xf numFmtId="0" fontId="6" fillId="0" borderId="20" xfId="0" applyFont="1" applyFill="1" applyBorder="1" applyAlignment="1">
      <alignment horizontal="right" vertical="center" wrapText="1"/>
    </xf>
    <xf numFmtId="41" fontId="4" fillId="3" borderId="15" xfId="1" applyFont="1" applyFill="1" applyBorder="1" applyAlignment="1">
      <alignment horizontal="center" vertical="center"/>
    </xf>
    <xf numFmtId="41" fontId="4" fillId="2" borderId="18" xfId="1" applyFont="1" applyFill="1" applyBorder="1">
      <alignment vertical="center"/>
    </xf>
    <xf numFmtId="0" fontId="5" fillId="0" borderId="26" xfId="0" applyFont="1" applyFill="1" applyBorder="1">
      <alignment vertical="center"/>
    </xf>
    <xf numFmtId="41" fontId="5" fillId="0" borderId="26" xfId="1" applyFont="1" applyFill="1" applyBorder="1">
      <alignment vertical="center"/>
    </xf>
    <xf numFmtId="0" fontId="6" fillId="0" borderId="27" xfId="0" applyFont="1" applyFill="1" applyBorder="1" applyAlignment="1">
      <alignment horizontal="left" vertical="center" wrapText="1"/>
    </xf>
    <xf numFmtId="3" fontId="6" fillId="0" borderId="28" xfId="0" applyNumberFormat="1" applyFont="1" applyFill="1" applyBorder="1" applyAlignment="1">
      <alignment horizontal="right" vertical="center" wrapText="1"/>
    </xf>
    <xf numFmtId="41" fontId="5" fillId="0" borderId="29" xfId="0" applyNumberFormat="1" applyFont="1" applyFill="1" applyBorder="1">
      <alignment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41" fontId="5" fillId="0" borderId="17" xfId="1" applyFont="1" applyFill="1" applyBorder="1" applyAlignment="1">
      <alignment horizontal="center" vertical="center"/>
    </xf>
    <xf numFmtId="41" fontId="5" fillId="0" borderId="26" xfId="1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41" fontId="5" fillId="0" borderId="22" xfId="1" applyFont="1" applyFill="1" applyBorder="1" applyAlignment="1">
      <alignment horizontal="center" vertical="center"/>
    </xf>
    <xf numFmtId="41" fontId="5" fillId="0" borderId="23" xfId="1" applyFont="1" applyFill="1" applyBorder="1" applyAlignment="1">
      <alignment horizontal="center" vertical="center"/>
    </xf>
    <xf numFmtId="41" fontId="5" fillId="0" borderId="24" xfId="1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41" fontId="4" fillId="2" borderId="14" xfId="1" applyFont="1" applyFill="1" applyBorder="1" applyAlignment="1">
      <alignment horizontal="center" vertical="center"/>
    </xf>
    <xf numFmtId="41" fontId="4" fillId="2" borderId="12" xfId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41" fontId="4" fillId="3" borderId="14" xfId="1" applyFont="1" applyFill="1" applyBorder="1" applyAlignment="1">
      <alignment horizontal="center" vertical="center"/>
    </xf>
    <xf numFmtId="41" fontId="4" fillId="3" borderId="12" xfId="1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7"/>
  <sheetViews>
    <sheetView tabSelected="1" workbookViewId="0">
      <selection sqref="A1:J1"/>
    </sheetView>
  </sheetViews>
  <sheetFormatPr defaultRowHeight="16.5" x14ac:dyDescent="0.3"/>
  <cols>
    <col min="1" max="1" width="11.75" customWidth="1"/>
    <col min="2" max="2" width="11" customWidth="1"/>
    <col min="3" max="3" width="15.625" customWidth="1"/>
    <col min="4" max="4" width="16.125" customWidth="1"/>
    <col min="5" max="5" width="15.5" customWidth="1"/>
    <col min="6" max="6" width="11.875" customWidth="1"/>
    <col min="7" max="7" width="12.875" customWidth="1"/>
    <col min="8" max="10" width="15.375" customWidth="1"/>
  </cols>
  <sheetData>
    <row r="1" spans="1:13" ht="37.5" customHeight="1" thickBot="1" x14ac:dyDescent="0.35">
      <c r="A1" s="52" t="s">
        <v>30</v>
      </c>
      <c r="B1" s="53"/>
      <c r="C1" s="53"/>
      <c r="D1" s="53"/>
      <c r="E1" s="53"/>
      <c r="F1" s="53"/>
      <c r="G1" s="53"/>
      <c r="H1" s="53"/>
      <c r="I1" s="53"/>
      <c r="J1" s="54"/>
    </row>
    <row r="2" spans="1:13" s="10" customFormat="1" ht="18" customHeight="1" thickBot="1" x14ac:dyDescent="0.35">
      <c r="A2" s="55" t="s">
        <v>0</v>
      </c>
      <c r="B2" s="56"/>
      <c r="C2" s="56"/>
      <c r="D2" s="56"/>
      <c r="E2" s="57"/>
      <c r="F2" s="56" t="s">
        <v>1</v>
      </c>
      <c r="G2" s="56"/>
      <c r="H2" s="56"/>
      <c r="I2" s="56"/>
      <c r="J2" s="58"/>
    </row>
    <row r="3" spans="1:13" s="10" customFormat="1" ht="18" customHeight="1" x14ac:dyDescent="0.3">
      <c r="A3" s="1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2</v>
      </c>
      <c r="G3" s="2" t="s">
        <v>3</v>
      </c>
      <c r="H3" s="2" t="s">
        <v>4</v>
      </c>
      <c r="I3" s="2" t="s">
        <v>5</v>
      </c>
      <c r="J3" s="3" t="s">
        <v>6</v>
      </c>
    </row>
    <row r="4" spans="1:13" s="10" customFormat="1" ht="18" customHeight="1" x14ac:dyDescent="0.3">
      <c r="A4" s="59" t="s">
        <v>7</v>
      </c>
      <c r="B4" s="60"/>
      <c r="C4" s="9">
        <f>SUM(C5,C13,C21)</f>
        <v>2684042</v>
      </c>
      <c r="D4" s="9">
        <f>SUM(D5,D13,D21)</f>
        <v>2660131</v>
      </c>
      <c r="E4" s="9">
        <f>SUM(E5,E13,E21)</f>
        <v>23911</v>
      </c>
      <c r="F4" s="61" t="s">
        <v>8</v>
      </c>
      <c r="G4" s="62"/>
      <c r="H4" s="9">
        <f>SUM(H5,H13,H21)</f>
        <v>2684043</v>
      </c>
      <c r="I4" s="9">
        <f>SUM(I5,I13,I21)</f>
        <v>2288131</v>
      </c>
      <c r="J4" s="32">
        <f>SUM(J5,J13,J21)</f>
        <v>395912</v>
      </c>
    </row>
    <row r="5" spans="1:13" s="10" customFormat="1" ht="18" customHeight="1" x14ac:dyDescent="0.3">
      <c r="A5" s="48" t="s">
        <v>9</v>
      </c>
      <c r="B5" s="49"/>
      <c r="C5" s="4">
        <f>SUM(C6:C11)</f>
        <v>1291621</v>
      </c>
      <c r="D5" s="4">
        <f>SUM(D6:D11)</f>
        <v>1293239</v>
      </c>
      <c r="E5" s="4">
        <f>SUM(E6:E11)</f>
        <v>-1618</v>
      </c>
      <c r="F5" s="50" t="s">
        <v>10</v>
      </c>
      <c r="G5" s="51"/>
      <c r="H5" s="4">
        <f>SUM(H6:H12)</f>
        <v>1291622</v>
      </c>
      <c r="I5" s="4">
        <f>SUM(I6:I12)</f>
        <v>1233466</v>
      </c>
      <c r="J5" s="5">
        <f>SUM(J6:J12)</f>
        <v>58156</v>
      </c>
    </row>
    <row r="6" spans="1:13" s="12" customFormat="1" ht="18" customHeight="1" x14ac:dyDescent="0.3">
      <c r="A6" s="39" t="s">
        <v>11</v>
      </c>
      <c r="B6" s="23" t="s">
        <v>17</v>
      </c>
      <c r="C6" s="24">
        <v>54182</v>
      </c>
      <c r="D6" s="24">
        <v>55304</v>
      </c>
      <c r="E6" s="7">
        <f>C6-D6</f>
        <v>-1122</v>
      </c>
      <c r="F6" s="41" t="s">
        <v>12</v>
      </c>
      <c r="G6" s="23" t="s">
        <v>23</v>
      </c>
      <c r="H6" s="24">
        <v>929005</v>
      </c>
      <c r="I6" s="24">
        <v>928873</v>
      </c>
      <c r="J6" s="11">
        <f>H6-I6</f>
        <v>132</v>
      </c>
    </row>
    <row r="7" spans="1:13" s="12" customFormat="1" ht="18" customHeight="1" x14ac:dyDescent="0.3">
      <c r="A7" s="39"/>
      <c r="B7" s="23" t="s">
        <v>18</v>
      </c>
      <c r="C7" s="24">
        <v>1038297</v>
      </c>
      <c r="D7" s="24">
        <v>1038100</v>
      </c>
      <c r="E7" s="7">
        <f t="shared" ref="E7:E10" si="0">C7-D7</f>
        <v>197</v>
      </c>
      <c r="F7" s="41"/>
      <c r="G7" s="23" t="s">
        <v>24</v>
      </c>
      <c r="H7" s="24">
        <v>22760</v>
      </c>
      <c r="I7" s="24">
        <v>22172</v>
      </c>
      <c r="J7" s="11">
        <f t="shared" ref="J7:J12" si="1">H7-I7</f>
        <v>588</v>
      </c>
    </row>
    <row r="8" spans="1:13" s="12" customFormat="1" ht="18" customHeight="1" x14ac:dyDescent="0.3">
      <c r="A8" s="39"/>
      <c r="B8" s="23" t="s">
        <v>19</v>
      </c>
      <c r="C8" s="24">
        <v>72963</v>
      </c>
      <c r="D8" s="24">
        <v>73843</v>
      </c>
      <c r="E8" s="7">
        <f t="shared" si="0"/>
        <v>-880</v>
      </c>
      <c r="F8" s="41"/>
      <c r="G8" s="23" t="s">
        <v>25</v>
      </c>
      <c r="H8" s="24">
        <v>46819</v>
      </c>
      <c r="I8" s="24">
        <v>44383</v>
      </c>
      <c r="J8" s="11">
        <f t="shared" si="1"/>
        <v>2436</v>
      </c>
    </row>
    <row r="9" spans="1:13" s="12" customFormat="1" ht="18" customHeight="1" x14ac:dyDescent="0.3">
      <c r="A9" s="39"/>
      <c r="B9" s="23" t="s">
        <v>20</v>
      </c>
      <c r="C9" s="24">
        <v>5000</v>
      </c>
      <c r="D9" s="24">
        <v>5000</v>
      </c>
      <c r="E9" s="7">
        <f t="shared" si="0"/>
        <v>0</v>
      </c>
      <c r="F9" s="41"/>
      <c r="G9" s="23" t="s">
        <v>26</v>
      </c>
      <c r="H9" s="24">
        <v>26089</v>
      </c>
      <c r="I9" s="24">
        <v>25213</v>
      </c>
      <c r="J9" s="11">
        <f t="shared" si="1"/>
        <v>876</v>
      </c>
    </row>
    <row r="10" spans="1:13" s="12" customFormat="1" ht="18" customHeight="1" x14ac:dyDescent="0.3">
      <c r="A10" s="39"/>
      <c r="B10" s="23" t="s">
        <v>21</v>
      </c>
      <c r="C10" s="24">
        <v>119449</v>
      </c>
      <c r="D10" s="24">
        <v>119448</v>
      </c>
      <c r="E10" s="7">
        <f t="shared" si="0"/>
        <v>1</v>
      </c>
      <c r="F10" s="41"/>
      <c r="G10" s="23" t="s">
        <v>27</v>
      </c>
      <c r="H10" s="24">
        <v>202830</v>
      </c>
      <c r="I10" s="24">
        <v>197216</v>
      </c>
      <c r="J10" s="11">
        <f t="shared" si="1"/>
        <v>5614</v>
      </c>
    </row>
    <row r="11" spans="1:13" s="12" customFormat="1" ht="18" customHeight="1" x14ac:dyDescent="0.3">
      <c r="A11" s="39"/>
      <c r="B11" s="23" t="s">
        <v>22</v>
      </c>
      <c r="C11" s="24">
        <v>1730</v>
      </c>
      <c r="D11" s="24">
        <v>1544</v>
      </c>
      <c r="E11" s="7">
        <f>C11-D11</f>
        <v>186</v>
      </c>
      <c r="F11" s="41"/>
      <c r="G11" s="23" t="s">
        <v>28</v>
      </c>
      <c r="H11" s="24">
        <v>200</v>
      </c>
      <c r="I11" s="25">
        <v>0</v>
      </c>
      <c r="J11" s="11">
        <f t="shared" si="1"/>
        <v>200</v>
      </c>
    </row>
    <row r="12" spans="1:13" s="12" customFormat="1" ht="18" customHeight="1" x14ac:dyDescent="0.3">
      <c r="A12" s="39"/>
      <c r="B12" s="13"/>
      <c r="C12" s="7"/>
      <c r="D12" s="7"/>
      <c r="E12" s="7"/>
      <c r="F12" s="41"/>
      <c r="G12" s="26" t="s">
        <v>34</v>
      </c>
      <c r="H12" s="27">
        <v>63919</v>
      </c>
      <c r="I12" s="27">
        <v>15609</v>
      </c>
      <c r="J12" s="11">
        <f t="shared" si="1"/>
        <v>48310</v>
      </c>
    </row>
    <row r="13" spans="1:13" s="10" customFormat="1" ht="18" customHeight="1" x14ac:dyDescent="0.3">
      <c r="A13" s="43" t="s">
        <v>31</v>
      </c>
      <c r="B13" s="44"/>
      <c r="C13" s="6">
        <f>SUM(C14:C20)</f>
        <v>39330</v>
      </c>
      <c r="D13" s="6">
        <f>SUM(D14:D20)</f>
        <v>39563</v>
      </c>
      <c r="E13" s="6">
        <f>SUM(E14:E20)</f>
        <v>-233</v>
      </c>
      <c r="F13" s="44" t="s">
        <v>33</v>
      </c>
      <c r="G13" s="44"/>
      <c r="H13" s="6">
        <f>SUM(H14:H20)</f>
        <v>39330</v>
      </c>
      <c r="I13" s="6">
        <f t="shared" ref="I13:J13" si="2">SUM(I14:I20)</f>
        <v>35522</v>
      </c>
      <c r="J13" s="33">
        <f t="shared" si="2"/>
        <v>3808</v>
      </c>
      <c r="M13" s="14"/>
    </row>
    <row r="14" spans="1:13" s="12" customFormat="1" ht="18" customHeight="1" x14ac:dyDescent="0.3">
      <c r="A14" s="39" t="s">
        <v>32</v>
      </c>
      <c r="B14" s="23" t="s">
        <v>17</v>
      </c>
      <c r="C14" s="24">
        <v>30265</v>
      </c>
      <c r="D14" s="24">
        <v>30500</v>
      </c>
      <c r="E14" s="7">
        <f>C14-D14</f>
        <v>-235</v>
      </c>
      <c r="F14" s="45" t="s">
        <v>32</v>
      </c>
      <c r="G14" s="23" t="s">
        <v>23</v>
      </c>
      <c r="H14" s="24">
        <v>34123</v>
      </c>
      <c r="I14" s="24">
        <v>34065</v>
      </c>
      <c r="J14" s="11">
        <f>H14-I14</f>
        <v>58</v>
      </c>
    </row>
    <row r="15" spans="1:13" s="12" customFormat="1" ht="18" customHeight="1" x14ac:dyDescent="0.3">
      <c r="A15" s="39"/>
      <c r="B15" s="23" t="s">
        <v>18</v>
      </c>
      <c r="C15" s="28">
        <v>2795</v>
      </c>
      <c r="D15" s="28">
        <v>2795</v>
      </c>
      <c r="E15" s="7">
        <f t="shared" ref="E15:E20" si="3">C15-D15</f>
        <v>0</v>
      </c>
      <c r="F15" s="46"/>
      <c r="G15" s="29" t="s">
        <v>24</v>
      </c>
      <c r="H15" s="28">
        <v>700</v>
      </c>
      <c r="I15" s="28">
        <v>696</v>
      </c>
      <c r="J15" s="11">
        <f t="shared" ref="J15:J20" si="4">H15-I15</f>
        <v>4</v>
      </c>
    </row>
    <row r="16" spans="1:13" s="12" customFormat="1" ht="18" customHeight="1" x14ac:dyDescent="0.3">
      <c r="A16" s="39"/>
      <c r="B16" s="29" t="s">
        <v>13</v>
      </c>
      <c r="C16" s="28">
        <v>6268</v>
      </c>
      <c r="D16" s="28">
        <v>6268</v>
      </c>
      <c r="E16" s="7">
        <f t="shared" ref="E16:E17" si="5">C16-D16</f>
        <v>0</v>
      </c>
      <c r="F16" s="46"/>
      <c r="G16" s="29" t="s">
        <v>25</v>
      </c>
      <c r="H16" s="28">
        <v>763</v>
      </c>
      <c r="I16" s="28">
        <v>761</v>
      </c>
      <c r="J16" s="11">
        <f t="shared" si="4"/>
        <v>2</v>
      </c>
    </row>
    <row r="17" spans="1:10" s="12" customFormat="1" ht="18" customHeight="1" x14ac:dyDescent="0.3">
      <c r="A17" s="39"/>
      <c r="B17" s="29" t="s">
        <v>29</v>
      </c>
      <c r="C17" s="15">
        <v>2</v>
      </c>
      <c r="D17" s="15">
        <v>0</v>
      </c>
      <c r="E17" s="7">
        <f t="shared" si="5"/>
        <v>2</v>
      </c>
      <c r="F17" s="46"/>
      <c r="G17" s="29" t="s">
        <v>26</v>
      </c>
      <c r="H17" s="28">
        <v>0</v>
      </c>
      <c r="I17" s="30">
        <v>0</v>
      </c>
      <c r="J17" s="11">
        <f t="shared" si="4"/>
        <v>0</v>
      </c>
    </row>
    <row r="18" spans="1:10" s="12" customFormat="1" ht="18" customHeight="1" x14ac:dyDescent="0.3">
      <c r="A18" s="39"/>
      <c r="B18" s="16"/>
      <c r="C18" s="15"/>
      <c r="D18" s="15"/>
      <c r="E18" s="7"/>
      <c r="F18" s="46"/>
      <c r="G18" s="29" t="s">
        <v>27</v>
      </c>
      <c r="H18" s="28">
        <v>0</v>
      </c>
      <c r="I18" s="28">
        <v>0</v>
      </c>
      <c r="J18" s="11">
        <f t="shared" si="4"/>
        <v>0</v>
      </c>
    </row>
    <row r="19" spans="1:10" s="12" customFormat="1" ht="18" customHeight="1" x14ac:dyDescent="0.3">
      <c r="A19" s="39"/>
      <c r="B19" s="16"/>
      <c r="C19" s="15"/>
      <c r="D19" s="15"/>
      <c r="E19" s="7">
        <f t="shared" si="3"/>
        <v>0</v>
      </c>
      <c r="F19" s="46"/>
      <c r="G19" s="29" t="s">
        <v>28</v>
      </c>
      <c r="H19" s="28">
        <v>100</v>
      </c>
      <c r="I19" s="31">
        <v>0</v>
      </c>
      <c r="J19" s="11">
        <f t="shared" si="4"/>
        <v>100</v>
      </c>
    </row>
    <row r="20" spans="1:10" s="12" customFormat="1" ht="18" customHeight="1" x14ac:dyDescent="0.3">
      <c r="A20" s="39"/>
      <c r="B20" s="8"/>
      <c r="C20" s="15"/>
      <c r="D20" s="15"/>
      <c r="E20" s="7">
        <f t="shared" si="3"/>
        <v>0</v>
      </c>
      <c r="F20" s="47"/>
      <c r="G20" s="26" t="s">
        <v>34</v>
      </c>
      <c r="H20" s="28">
        <v>3644</v>
      </c>
      <c r="I20" s="28">
        <v>0</v>
      </c>
      <c r="J20" s="11">
        <f t="shared" si="4"/>
        <v>3644</v>
      </c>
    </row>
    <row r="21" spans="1:10" s="10" customFormat="1" ht="18" customHeight="1" x14ac:dyDescent="0.3">
      <c r="A21" s="43" t="s">
        <v>14</v>
      </c>
      <c r="B21" s="44"/>
      <c r="C21" s="6">
        <f>SUM(C22:C28)</f>
        <v>1353091</v>
      </c>
      <c r="D21" s="6">
        <f t="shared" ref="D21:E21" si="6">SUM(D22:D28)</f>
        <v>1327329</v>
      </c>
      <c r="E21" s="6">
        <f t="shared" si="6"/>
        <v>25762</v>
      </c>
      <c r="F21" s="44" t="s">
        <v>15</v>
      </c>
      <c r="G21" s="44"/>
      <c r="H21" s="6">
        <f>SUM(H22:H28)</f>
        <v>1353091</v>
      </c>
      <c r="I21" s="6">
        <f t="shared" ref="I21" si="7">SUM(I22:I28)</f>
        <v>1019143</v>
      </c>
      <c r="J21" s="33">
        <f t="shared" ref="J21" si="8">SUM(J22:J28)</f>
        <v>333948</v>
      </c>
    </row>
    <row r="22" spans="1:10" s="12" customFormat="1" ht="18" customHeight="1" x14ac:dyDescent="0.3">
      <c r="A22" s="39" t="s">
        <v>16</v>
      </c>
      <c r="B22" s="23" t="s">
        <v>17</v>
      </c>
      <c r="C22" s="24">
        <v>1018656</v>
      </c>
      <c r="D22" s="24">
        <v>992993</v>
      </c>
      <c r="E22" s="15">
        <f>C22-D22</f>
        <v>25663</v>
      </c>
      <c r="F22" s="41" t="s">
        <v>16</v>
      </c>
      <c r="G22" s="23" t="s">
        <v>23</v>
      </c>
      <c r="H22" s="24">
        <v>988486</v>
      </c>
      <c r="I22" s="24">
        <v>969565</v>
      </c>
      <c r="J22" s="17">
        <f>H22-I22</f>
        <v>18921</v>
      </c>
    </row>
    <row r="23" spans="1:10" s="12" customFormat="1" ht="18" customHeight="1" x14ac:dyDescent="0.3">
      <c r="A23" s="39"/>
      <c r="B23" s="23" t="s">
        <v>18</v>
      </c>
      <c r="C23" s="24">
        <v>6330</v>
      </c>
      <c r="D23" s="24">
        <v>6327</v>
      </c>
      <c r="E23" s="15">
        <f t="shared" ref="E23:E25" si="9">C23-D23</f>
        <v>3</v>
      </c>
      <c r="F23" s="41"/>
      <c r="G23" s="29" t="s">
        <v>24</v>
      </c>
      <c r="H23" s="28">
        <v>180</v>
      </c>
      <c r="I23" s="28">
        <v>145</v>
      </c>
      <c r="J23" s="17">
        <f t="shared" ref="J23:J28" si="10">H23-I23</f>
        <v>35</v>
      </c>
    </row>
    <row r="24" spans="1:10" s="12" customFormat="1" ht="18" customHeight="1" x14ac:dyDescent="0.3">
      <c r="A24" s="39"/>
      <c r="B24" s="29" t="s">
        <v>13</v>
      </c>
      <c r="C24" s="28">
        <v>325382</v>
      </c>
      <c r="D24" s="28">
        <v>325381</v>
      </c>
      <c r="E24" s="15">
        <f t="shared" si="9"/>
        <v>1</v>
      </c>
      <c r="F24" s="41"/>
      <c r="G24" s="29" t="s">
        <v>25</v>
      </c>
      <c r="H24" s="28">
        <v>11116</v>
      </c>
      <c r="I24" s="28">
        <v>10976</v>
      </c>
      <c r="J24" s="17">
        <f t="shared" si="10"/>
        <v>140</v>
      </c>
    </row>
    <row r="25" spans="1:10" s="12" customFormat="1" ht="18" customHeight="1" x14ac:dyDescent="0.3">
      <c r="A25" s="39"/>
      <c r="B25" s="29" t="s">
        <v>29</v>
      </c>
      <c r="C25" s="28">
        <v>2723</v>
      </c>
      <c r="D25" s="28">
        <v>2628</v>
      </c>
      <c r="E25" s="15">
        <f t="shared" si="9"/>
        <v>95</v>
      </c>
      <c r="F25" s="41"/>
      <c r="G25" s="29" t="s">
        <v>26</v>
      </c>
      <c r="H25" s="28">
        <v>3500</v>
      </c>
      <c r="I25" s="28">
        <v>2036</v>
      </c>
      <c r="J25" s="17">
        <f t="shared" si="10"/>
        <v>1464</v>
      </c>
    </row>
    <row r="26" spans="1:10" s="12" customFormat="1" ht="18" customHeight="1" x14ac:dyDescent="0.3">
      <c r="A26" s="39"/>
      <c r="B26" s="18"/>
      <c r="C26" s="15"/>
      <c r="D26" s="15"/>
      <c r="E26" s="15"/>
      <c r="F26" s="41"/>
      <c r="G26" s="29" t="s">
        <v>27</v>
      </c>
      <c r="H26" s="28">
        <v>6190</v>
      </c>
      <c r="I26" s="28">
        <v>5899</v>
      </c>
      <c r="J26" s="17">
        <f t="shared" si="10"/>
        <v>291</v>
      </c>
    </row>
    <row r="27" spans="1:10" s="12" customFormat="1" ht="18" customHeight="1" x14ac:dyDescent="0.3">
      <c r="A27" s="39"/>
      <c r="B27" s="18"/>
      <c r="C27" s="15"/>
      <c r="D27" s="15"/>
      <c r="E27" s="15"/>
      <c r="F27" s="41"/>
      <c r="G27" s="29" t="s">
        <v>28</v>
      </c>
      <c r="H27" s="28">
        <v>300</v>
      </c>
      <c r="I27" s="31">
        <v>0</v>
      </c>
      <c r="J27" s="17">
        <f t="shared" si="10"/>
        <v>300</v>
      </c>
    </row>
    <row r="28" spans="1:10" s="12" customFormat="1" ht="18" customHeight="1" thickBot="1" x14ac:dyDescent="0.35">
      <c r="A28" s="40"/>
      <c r="B28" s="34"/>
      <c r="C28" s="35"/>
      <c r="D28" s="35"/>
      <c r="E28" s="35"/>
      <c r="F28" s="42"/>
      <c r="G28" s="36" t="s">
        <v>34</v>
      </c>
      <c r="H28" s="37">
        <v>343319</v>
      </c>
      <c r="I28" s="37">
        <v>30522</v>
      </c>
      <c r="J28" s="38">
        <f t="shared" si="10"/>
        <v>312797</v>
      </c>
    </row>
    <row r="29" spans="1:10" s="12" customFormat="1" ht="18" customHeight="1" x14ac:dyDescent="0.3">
      <c r="A29" s="19"/>
      <c r="B29" s="19"/>
      <c r="C29" s="19"/>
      <c r="D29" s="19"/>
      <c r="E29" s="19"/>
      <c r="F29" s="20"/>
      <c r="G29" s="20"/>
      <c r="H29" s="21"/>
      <c r="I29" s="21"/>
      <c r="J29" s="22"/>
    </row>
    <row r="30" spans="1:10" s="12" customFormat="1" ht="18" customHeight="1" x14ac:dyDescent="0.3">
      <c r="A30" s="19"/>
      <c r="B30" s="19"/>
      <c r="C30" s="19"/>
      <c r="D30" s="19"/>
      <c r="E30" s="19"/>
      <c r="F30" s="20"/>
      <c r="G30" s="20"/>
      <c r="H30" s="21"/>
      <c r="I30" s="21"/>
      <c r="J30" s="22"/>
    </row>
    <row r="31" spans="1:10" s="12" customFormat="1" x14ac:dyDescent="0.3">
      <c r="A31" s="19"/>
      <c r="B31" s="19"/>
      <c r="C31" s="19"/>
      <c r="D31" s="19"/>
      <c r="E31" s="19"/>
      <c r="F31" s="20"/>
      <c r="G31" s="20"/>
      <c r="H31" s="21"/>
      <c r="I31" s="21"/>
      <c r="J31" s="22"/>
    </row>
    <row r="32" spans="1:10" s="12" customFormat="1" x14ac:dyDescent="0.3">
      <c r="A32" s="19"/>
      <c r="B32" s="19"/>
      <c r="C32" s="19"/>
      <c r="D32" s="19"/>
      <c r="E32" s="19"/>
      <c r="F32" s="20"/>
      <c r="G32" s="20"/>
      <c r="H32" s="21"/>
      <c r="I32" s="21"/>
      <c r="J32" s="22"/>
    </row>
    <row r="33" spans="1:10" s="12" customFormat="1" x14ac:dyDescent="0.3">
      <c r="A33" s="19"/>
      <c r="B33" s="19"/>
      <c r="C33" s="19"/>
      <c r="D33" s="19"/>
      <c r="E33" s="19"/>
      <c r="F33" s="20"/>
      <c r="G33" s="20"/>
      <c r="H33" s="22"/>
      <c r="I33" s="22"/>
      <c r="J33" s="22"/>
    </row>
    <row r="34" spans="1:10" s="10" customFormat="1" x14ac:dyDescent="0.3"/>
    <row r="35" spans="1:10" s="10" customFormat="1" x14ac:dyDescent="0.3"/>
    <row r="36" spans="1:10" s="10" customFormat="1" x14ac:dyDescent="0.3"/>
    <row r="37" spans="1:10" s="10" customFormat="1" x14ac:dyDescent="0.3"/>
  </sheetData>
  <mergeCells count="17">
    <mergeCell ref="A6:A12"/>
    <mergeCell ref="F6:F12"/>
    <mergeCell ref="A5:B5"/>
    <mergeCell ref="F5:G5"/>
    <mergeCell ref="A1:J1"/>
    <mergeCell ref="A2:E2"/>
    <mergeCell ref="F2:J2"/>
    <mergeCell ref="A4:B4"/>
    <mergeCell ref="F4:G4"/>
    <mergeCell ref="A22:A28"/>
    <mergeCell ref="F22:F28"/>
    <mergeCell ref="A13:B13"/>
    <mergeCell ref="F13:G13"/>
    <mergeCell ref="A14:A20"/>
    <mergeCell ref="F14:F20"/>
    <mergeCell ref="A21:B21"/>
    <mergeCell ref="F21:G21"/>
  </mergeCells>
  <phoneticPr fontId="3" type="noConversion"/>
  <printOptions horizontalCentered="1"/>
  <pageMargins left="0.23622047244094491" right="0.19685039370078741" top="0.39370078740157483" bottom="0.27559055118110237" header="0.31496062992125984" footer="0.31496062992125984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결산총괄표</vt:lpstr>
      <vt:lpstr>결산총괄표!Print_Area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hui</dc:creator>
  <cp:lastModifiedBy>전지영</cp:lastModifiedBy>
  <cp:lastPrinted>2021-03-22T07:44:24Z</cp:lastPrinted>
  <dcterms:created xsi:type="dcterms:W3CDTF">2015-03-24T12:23:23Z</dcterms:created>
  <dcterms:modified xsi:type="dcterms:W3CDTF">2021-03-22T08:02:23Z</dcterms:modified>
</cp:coreProperties>
</file>